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24\"/>
    </mc:Choice>
  </mc:AlternateContent>
  <xr:revisionPtr revIDLastSave="0" documentId="13_ncr:1_{B8A39CBE-2A86-4031-9B18-518F799F674C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1" i="2" s="1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57" i="2" l="1"/>
  <c r="H32" i="2"/>
  <c r="H38" i="2"/>
  <c r="H23" i="2"/>
  <c r="C39" i="1"/>
  <c r="C31" i="1"/>
  <c r="C32" i="1"/>
  <c r="C34" i="1" s="1"/>
  <c r="D66" i="2"/>
  <c r="H65" i="2"/>
  <c r="H64" i="2"/>
  <c r="H66" i="2" l="1"/>
  <c r="D68" i="2"/>
  <c r="H68" i="2" l="1"/>
  <c r="D69" i="2"/>
  <c r="D70" i="2" l="1"/>
  <c r="H69" i="2"/>
  <c r="G5" i="9"/>
  <c r="H70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<sst xmlns="http://schemas.openxmlformats.org/spreadsheetml/2006/main" count="294" uniqueCount="143">
  <si>
    <t>СВОДКА ЗАТРАТ</t>
  </si>
  <si>
    <t>P_0924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</si>
  <si>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</si>
  <si>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</si>
  <si>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</si>
  <si>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</si>
  <si>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</si>
  <si>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</si>
  <si>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</si>
  <si>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</si>
  <si>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</si>
  <si>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</si>
  <si>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</si>
  <si>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</si>
  <si>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</si>
  <si>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</si>
  <si>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</si>
  <si>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</si>
  <si>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</si>
  <si>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</si>
  <si>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</si>
  <si>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</si>
  <si>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</si>
  <si>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</si>
  <si>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</si>
  <si>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</si>
  <si>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</si>
  <si>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</si>
  <si>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</si>
  <si>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</si>
  <si>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</si>
  <si>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</si>
  <si>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</si>
  <si>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</si>
  <si>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</si>
  <si>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</si>
  <si>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</si>
  <si>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</si>
  <si>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</si>
  <si>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</si>
  <si>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</si>
  <si>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</si>
  <si>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</si>
  <si>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</si>
  <si>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</si>
  <si>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</si>
  <si>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</si>
  <si>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</si>
  <si>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</si>
  <si>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</si>
  <si>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</si>
  <si>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</si>
  <si>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</si>
  <si>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</si>
  <si>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</si>
  <si>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</si>
  <si>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</si>
  <si>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</si>
  <si>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</si>
  <si>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</si>
  <si>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</si>
  <si>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</si>
  <si>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</si>
  <si>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</si>
  <si>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</si>
  <si>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</si>
  <si>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</si>
  <si>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</si>
  <si>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</si>
  <si>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</si>
  <si>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</si>
  <si>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</si>
  <si>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</si>
  <si>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</si>
  <si>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</si>
  <si>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</si>
  <si>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</si>
  <si>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</si>
  <si>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</si>
  <si>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</si>
  <si>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</si>
  <si>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</si>
  <si>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</si>
  <si>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</si>
  <si>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</si>
  <si>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</si>
  <si>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</si>
  <si>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</si>
  <si>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</si>
  <si>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</si>
  <si>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</si>
  <si>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</si>
  <si>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</si>
  <si>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</si>
  <si>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</si>
  <si>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</si>
  <si>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</si>
  <si>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</si>
  <si>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</si>
  <si>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</si>
  <si>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</si>
  <si>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</si>
  <si>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</si>
  <si>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</si>
  <si>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</si>
  <si>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</si>
  <si>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</si>
  <si>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</si>
  <si>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</si>
  <si>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</si>
  <si>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</si>
  <si>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</si>
  <si>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</si>
  <si>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</si>
  <si>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</si>
  <si>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</si>
  <si>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</si>
  <si>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</si>
  <si>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</si>
  <si>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</si>
  <si>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</si>
  <si>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</si>
  <si>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</si>
  <si>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</si>
  <si>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</si>
  <si>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</si>
  <si>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</si>
  <si>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</si>
  <si>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</si>
  <si>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</si>
  <si>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</si>
  <si>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</si>
  <si>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</si>
  <si>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</si>
  <si>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</si>
  <si>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</si>
  <si>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ВЛ-0,4кВ от КТП СВ 909 10/0,4кВ /250кВА Фидер №1,3 (протяженностью 1,84 км), установка приборов учета (45 т.у.)</t>
  </si>
  <si>
    <t>Реконструкция ВЛ-0,4кВ от КТП СВ 909 10/0,4кВ /250кВА Фидер №1,3 (протяженностью 1,84 км), установка приборов учета (45 т.у.)</t>
  </si>
  <si>
    <t>Реконструкция ВЛ-0,4кВ от КТП СВ 909 10/0,4кВ /250кВА Фидер №1,3 (протяженностью 1,84 км), установка приборов учета (45 т.у.)</t>
  </si>
  <si>
    <t>Реконструкция ВЛ-0,4кВ от КТП СВ 909 10/0,4кВ /250кВА Фидер №1,3 (протяженностью 1,84 км), установка приборов учета (45 т.у.)</t>
  </si>
  <si>
    <t>Реконструкция ВЛ-0,4кВ от КТП СВ 909 10/0,4кВ /250кВА Фидер №1,3 (протяженностью 1,84 км), установка приборов учета (45 т.у.)</t>
  </si>
  <si>
    <t>Реконструкция ВЛ-0,4кВ от КТП СВ 909 10/0,4кВ /250кВА Фидер №1,3 (протяженностью 1,84 км), установка приборов учета (45 т.у.)</t>
  </si>
  <si>
    <t>Реконструкция ВЛ-0,4кВ от КТП СВ 909 10/0,4кВ /250кВА Фидер №1,3 (протяженностью 1,84 км), установка приборов учета (45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</si>
</sst>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1820.0049473684401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1820.0049473684401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303.33415736844017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2204.525357303819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1543.1677501126733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17171.461921904218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880.33573808487017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18051.79765998909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3008.6329399890892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22832.339355143777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15982.637548600642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17525.805298713316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12770.344729111999</v>
      </c>
      <c r="E25" s="20">
        <v>438.81668978675998</v>
      </c>
      <c r="F25" s="20">
        <v>0</v>
      </c>
      <c r="G25" s="20">
        <v>0</v>
      </c>
      <c r="H25" s="20">
        <v>13209.161418899001</v>
      </c>
    </row>
    <row r="26" spans="1:8" ht="16.95" customHeight="1" x14ac:dyDescent="0.3">
      <c r="A26" s="6"/>
      <c r="B26" s="9"/>
      <c r="C26" s="9" t="s">
        <v>26</v>
      </c>
      <c r="D26" s="20">
        <v>12770.344729111999</v>
      </c>
      <c r="E26" s="20">
        <v>438.81668978675998</v>
      </c>
      <c r="F26" s="20">
        <v>0</v>
      </c>
      <c r="G26" s="20">
        <v>0</v>
      </c>
      <c r="H26" s="20">
        <v>13209.161418899001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12770.344729111999</v>
      </c>
      <c r="E42" s="20">
        <v>438.81668978675998</v>
      </c>
      <c r="F42" s="20">
        <v>0</v>
      </c>
      <c r="G42" s="20">
        <v>0</v>
      </c>
      <c r="H42" s="20">
        <v>13209.161418899001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319.25861822779001</v>
      </c>
      <c r="E44" s="20">
        <v>10.970417244668999</v>
      </c>
      <c r="F44" s="20">
        <v>0</v>
      </c>
      <c r="G44" s="20">
        <v>0</v>
      </c>
      <c r="H44" s="20">
        <v>330.22903547246</v>
      </c>
    </row>
    <row r="45" spans="1:8" ht="16.95" customHeight="1" x14ac:dyDescent="0.3">
      <c r="A45" s="6"/>
      <c r="B45" s="9"/>
      <c r="C45" s="9" t="s">
        <v>41</v>
      </c>
      <c r="D45" s="20">
        <v>319.25861822779001</v>
      </c>
      <c r="E45" s="20">
        <v>10.970417244668999</v>
      </c>
      <c r="F45" s="20">
        <v>0</v>
      </c>
      <c r="G45" s="20">
        <v>0</v>
      </c>
      <c r="H45" s="20">
        <v>330.22903547246</v>
      </c>
    </row>
    <row r="46" spans="1:8" ht="16.95" customHeight="1" x14ac:dyDescent="0.3">
      <c r="A46" s="6"/>
      <c r="B46" s="9"/>
      <c r="C46" s="9" t="s">
        <v>42</v>
      </c>
      <c r="D46" s="20">
        <v>13089.60334734</v>
      </c>
      <c r="E46" s="20">
        <v>449.78710703143003</v>
      </c>
      <c r="F46" s="20">
        <v>0</v>
      </c>
      <c r="G46" s="20">
        <v>0</v>
      </c>
      <c r="H46" s="20">
        <v>13539.390454371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112.60737315359</v>
      </c>
      <c r="H48" s="20">
        <v>112.60737315359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341.63864736556002</v>
      </c>
      <c r="E49" s="20">
        <v>11.73944349352</v>
      </c>
      <c r="F49" s="20">
        <v>0</v>
      </c>
      <c r="G49" s="20">
        <v>0</v>
      </c>
      <c r="H49" s="20">
        <v>353.37809085907998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370.80560950244001</v>
      </c>
      <c r="H50" s="20">
        <v>370.80560950244001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73.871430018062</v>
      </c>
      <c r="H51" s="20">
        <v>73.871430018062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110.78645274978</v>
      </c>
      <c r="H52" s="20">
        <v>110.78645274978</v>
      </c>
    </row>
    <row r="53" spans="1:8" ht="16.95" customHeight="1" x14ac:dyDescent="0.3">
      <c r="A53" s="6"/>
      <c r="B53" s="9"/>
      <c r="C53" s="9" t="s">
        <v>65</v>
      </c>
      <c r="D53" s="20">
        <v>341.63864736556002</v>
      </c>
      <c r="E53" s="20">
        <v>11.73944349352</v>
      </c>
      <c r="F53" s="20">
        <v>0</v>
      </c>
      <c r="G53" s="20">
        <v>668.07086542386003</v>
      </c>
      <c r="H53" s="20">
        <v>1021.4489562829</v>
      </c>
    </row>
    <row r="54" spans="1:8" ht="16.95" customHeight="1" x14ac:dyDescent="0.3">
      <c r="A54" s="6"/>
      <c r="B54" s="9"/>
      <c r="C54" s="9" t="s">
        <v>64</v>
      </c>
      <c r="D54" s="20">
        <v>13431.241994705</v>
      </c>
      <c r="E54" s="20">
        <v>461.52655052494998</v>
      </c>
      <c r="F54" s="20">
        <v>0</v>
      </c>
      <c r="G54" s="20">
        <v>668.07086542386003</v>
      </c>
      <c r="H54" s="20">
        <v>14560.839410654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13431.241994705</v>
      </c>
      <c r="E58" s="20">
        <v>461.52655052494998</v>
      </c>
      <c r="F58" s="20">
        <v>0</v>
      </c>
      <c r="G58" s="20">
        <v>668.07086542386003</v>
      </c>
      <c r="H58" s="20">
        <v>14560.839410654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1516.6707894737001</v>
      </c>
      <c r="H60" s="20">
        <v>1516.6707894737001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1516.6707894737001</v>
      </c>
      <c r="H61" s="20">
        <v>1516.6707894737001</v>
      </c>
    </row>
    <row r="62" spans="1:8" ht="16.95" customHeight="1" x14ac:dyDescent="0.3">
      <c r="A62" s="6"/>
      <c r="B62" s="9"/>
      <c r="C62" s="9" t="s">
        <v>56</v>
      </c>
      <c r="D62" s="20">
        <v>13431.241994705</v>
      </c>
      <c r="E62" s="20">
        <v>461.52655052494998</v>
      </c>
      <c r="F62" s="20">
        <v>0</v>
      </c>
      <c r="G62" s="20">
        <v>2184.7416548975002</v>
      </c>
      <c r="H62" s="20">
        <v>16077.510200127999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402.93725984114997</v>
      </c>
      <c r="E64" s="20">
        <f>E62 * 3%</f>
        <v>13.845796515748498</v>
      </c>
      <c r="F64" s="20">
        <f>F62 * 3%</f>
        <v>0</v>
      </c>
      <c r="G64" s="20">
        <f>G62 * 3%</f>
        <v>65.542249646925001</v>
      </c>
      <c r="H64" s="20">
        <f>SUM(D64:G64)</f>
        <v>482.32530600382347</v>
      </c>
    </row>
    <row r="65" spans="1:8" ht="16.95" customHeight="1" x14ac:dyDescent="0.3">
      <c r="A65" s="6"/>
      <c r="B65" s="9"/>
      <c r="C65" s="9" t="s">
        <v>52</v>
      </c>
      <c r="D65" s="20">
        <f>D64</f>
        <v>402.93725984114997</v>
      </c>
      <c r="E65" s="20">
        <f>E64</f>
        <v>13.845796515748498</v>
      </c>
      <c r="F65" s="20">
        <f>F64</f>
        <v>0</v>
      </c>
      <c r="G65" s="20">
        <f>G64</f>
        <v>65.542249646925001</v>
      </c>
      <c r="H65" s="20">
        <f>SUM(D65:G65)</f>
        <v>482.32530600382347</v>
      </c>
    </row>
    <row r="66" spans="1:8" ht="16.95" customHeight="1" x14ac:dyDescent="0.3">
      <c r="A66" s="6"/>
      <c r="B66" s="9"/>
      <c r="C66" s="9" t="s">
        <v>51</v>
      </c>
      <c r="D66" s="20">
        <f>D65 + D62</f>
        <v>13834.17925454615</v>
      </c>
      <c r="E66" s="20">
        <f>E65 + E62</f>
        <v>475.37234704069846</v>
      </c>
      <c r="F66" s="20">
        <f>F65 + F62</f>
        <v>0</v>
      </c>
      <c r="G66" s="20">
        <f>G65 + G62</f>
        <v>2250.2839045444252</v>
      </c>
      <c r="H66" s="20">
        <f>SUM(D66:G66)</f>
        <v>16559.835506131276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2766.8358509092304</v>
      </c>
      <c r="E68" s="20">
        <f>E66 * 20%</f>
        <v>95.074469408139691</v>
      </c>
      <c r="F68" s="20">
        <f>F66 * 20%</f>
        <v>0</v>
      </c>
      <c r="G68" s="20">
        <f>G66 * 20%</f>
        <v>450.05678090888506</v>
      </c>
      <c r="H68" s="20">
        <f>SUM(D68:G68)</f>
        <v>3311.9671012262552</v>
      </c>
    </row>
    <row r="69" spans="1:8" ht="16.95" customHeight="1" x14ac:dyDescent="0.3">
      <c r="A69" s="6"/>
      <c r="B69" s="9"/>
      <c r="C69" s="9" t="s">
        <v>47</v>
      </c>
      <c r="D69" s="20">
        <f>D68</f>
        <v>2766.8358509092304</v>
      </c>
      <c r="E69" s="20">
        <f>E68</f>
        <v>95.074469408139691</v>
      </c>
      <c r="F69" s="20">
        <f>F68</f>
        <v>0</v>
      </c>
      <c r="G69" s="20">
        <f>G68</f>
        <v>450.05678090888506</v>
      </c>
      <c r="H69" s="20">
        <f>SUM(D69:G69)</f>
        <v>3311.9671012262552</v>
      </c>
    </row>
    <row r="70" spans="1:8" ht="16.95" customHeight="1" x14ac:dyDescent="0.3">
      <c r="A70" s="6"/>
      <c r="B70" s="9"/>
      <c r="C70" s="9" t="s">
        <v>46</v>
      </c>
      <c r="D70" s="20">
        <f>D69 + D66</f>
        <v>16601.015105455379</v>
      </c>
      <c r="E70" s="20">
        <f>E69 + E66</f>
        <v>570.44681644883815</v>
      </c>
      <c r="F70" s="20">
        <f>F69 + F66</f>
        <v>0</v>
      </c>
      <c r="G70" s="20">
        <f>G69 + G66</f>
        <v>2700.3406854533105</v>
      </c>
      <c r="H70" s="20">
        <f>SUM(D70:G70)</f>
        <v>19871.802607357527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9564.0947291117991</v>
      </c>
      <c r="E13" s="19">
        <v>158.91668978676</v>
      </c>
      <c r="F13" s="19">
        <v>0</v>
      </c>
      <c r="G13" s="19">
        <v>0</v>
      </c>
      <c r="H13" s="19">
        <v>9723.0114188986008</v>
      </c>
      <c r="J13" s="5"/>
    </row>
    <row r="14" spans="1:14" ht="16.95" customHeight="1" x14ac:dyDescent="0.3">
      <c r="A14" s="6"/>
      <c r="B14" s="9"/>
      <c r="C14" s="9" t="s">
        <v>79</v>
      </c>
      <c r="D14" s="19">
        <v>9564.0947291117991</v>
      </c>
      <c r="E14" s="19">
        <v>158.91668978676</v>
      </c>
      <c r="F14" s="19">
        <v>0</v>
      </c>
      <c r="G14" s="19">
        <v>0</v>
      </c>
      <c r="H14" s="19">
        <v>9723.0114188986008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112.60737315359</v>
      </c>
      <c r="H13" s="19">
        <v>112.60737315359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112.60737315359</v>
      </c>
      <c r="H14" s="19">
        <v>112.60737315359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1116.3957894737</v>
      </c>
      <c r="H13" s="19">
        <v>1116.3957894737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1116.3957894737</v>
      </c>
      <c r="H14" s="19">
        <v>1116.3957894737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3206.25</v>
      </c>
      <c r="E13" s="19">
        <v>279.89999999999998</v>
      </c>
      <c r="F13" s="19">
        <v>0</v>
      </c>
      <c r="G13" s="19">
        <v>0</v>
      </c>
      <c r="H13" s="19">
        <v>3486.15</v>
      </c>
      <c r="J13" s="5"/>
    </row>
    <row r="14" spans="1:14" ht="16.95" customHeight="1" x14ac:dyDescent="0.3">
      <c r="A14" s="6"/>
      <c r="B14" s="9"/>
      <c r="C14" s="9" t="s">
        <v>79</v>
      </c>
      <c r="D14" s="19">
        <v>3206.25</v>
      </c>
      <c r="E14" s="19">
        <v>279.89999999999998</v>
      </c>
      <c r="F14" s="19">
        <v>0</v>
      </c>
      <c r="G14" s="19">
        <v>0</v>
      </c>
      <c r="H14" s="19">
        <v>3486.15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400.27499999999998</v>
      </c>
      <c r="H13" s="19">
        <v>400.27499999999998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400.27499999999998</v>
      </c>
      <c r="H14" s="19">
        <v>400.27499999999998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9723.0114188986008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9564.0947291117991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158.91668978676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9723.0114188986008</v>
      </c>
      <c r="E8" s="41">
        <v>1.84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9564.0947291117991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158.91668978676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112.60737315359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112.60737315359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112.60737315359</v>
      </c>
      <c r="E18" s="41">
        <v>1.84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112.60737315359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1516.6707894737001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1516.6707894737001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1116.3957894737</v>
      </c>
      <c r="E28" s="41">
        <v>1.84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1116.3957894737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400.27499999999998</v>
      </c>
      <c r="E33" s="41">
        <v>45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400.27499999999998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3486.15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3206.25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279.89999999999998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3486.15</v>
      </c>
      <c r="E43" s="41">
        <v>45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3206.25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279.89999999999998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2.0646736842104998</v>
      </c>
      <c r="D4" s="27">
        <v>900.30388838926001</v>
      </c>
      <c r="E4" s="26">
        <v>0.4</v>
      </c>
      <c r="F4" s="25" t="s">
        <v>114</v>
      </c>
      <c r="G4" s="27">
        <v>1858.8337461496999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55</v>
      </c>
      <c r="D5" s="27">
        <v>81.798315329532997</v>
      </c>
      <c r="E5" s="26">
        <v>0.4</v>
      </c>
      <c r="F5" s="25" t="s">
        <v>115</v>
      </c>
      <c r="G5" s="27">
        <f>3802.330110476+153.95054323092</f>
        <v>3956.28065370692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7.7473684210525997</v>
      </c>
      <c r="D6" s="27">
        <v>19.871333705078001</v>
      </c>
      <c r="E6" s="26">
        <v>0.4</v>
      </c>
      <c r="F6" s="26"/>
      <c r="G6" s="27">
        <v>153.95054323092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202.5</v>
      </c>
      <c r="D7" s="27">
        <v>4.8225376529421</v>
      </c>
      <c r="E7" s="26"/>
      <c r="F7" s="26"/>
      <c r="G7" s="27">
        <v>976.56387472077995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2025-11-19T07:45:03Z</dcterms:modified>
</cp:coreProperties>
</file>